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рил 2" sheetId="4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'прил 2'!$A$1:$D$35</definedName>
  </definedNames>
  <calcPr calcId="145621"/>
</workbook>
</file>

<file path=xl/calcChain.xml><?xml version="1.0" encoding="utf-8"?>
<calcChain xmlns="http://schemas.openxmlformats.org/spreadsheetml/2006/main">
  <c r="C7" i="4" l="1"/>
  <c r="C34" i="4"/>
  <c r="C27" i="4"/>
  <c r="D34" i="4"/>
  <c r="B34" i="4"/>
  <c r="D32" i="4"/>
  <c r="D27" i="4" s="1"/>
  <c r="B27" i="4"/>
  <c r="D26" i="4"/>
  <c r="D24" i="4"/>
  <c r="D23" i="4"/>
  <c r="D20" i="4"/>
  <c r="B20" i="4"/>
  <c r="B7" i="4" s="1"/>
  <c r="C6" i="4" l="1"/>
  <c r="B6" i="4"/>
  <c r="D7" i="4"/>
  <c r="D6" i="4" s="1"/>
</calcChain>
</file>

<file path=xl/sharedStrings.xml><?xml version="1.0" encoding="utf-8"?>
<sst xmlns="http://schemas.openxmlformats.org/spreadsheetml/2006/main" count="36" uniqueCount="36">
  <si>
    <t>Программа 001 015 "Услуги по реализации государственной политики на местном уровне в области образования"</t>
  </si>
  <si>
    <t>Программа 003 015 "Общеобразовательное обучение"</t>
  </si>
  <si>
    <t>Программа 004 015 "Общеобразовательное обучение по специальным образовательным программам"</t>
  </si>
  <si>
    <t>Программа 005 015 "Общеобразовательное обучение одаренных детей в специализированных организациях образования"</t>
  </si>
  <si>
    <t>Программа 006 000 "Информатизация системы образования в государственных учреждениях образования города республиканского значения, столицы"</t>
  </si>
  <si>
    <t>Программа 007 000 "Приобретение и доставка учебников, учебно-методических комплексов для государственных учреждений, образования города республиканского значения, столицы"</t>
  </si>
  <si>
    <t>Программа 008 000 "Дополнительное образование для детей"</t>
  </si>
  <si>
    <t>Программа 009 000 "Проведение школьных олимпиад, внешкольных мероприятий и конкурсов масштаба города республиканского значения, столицы"</t>
  </si>
  <si>
    <t>Программа 011 000 "Капитальные расходы государственного органа"</t>
  </si>
  <si>
    <t>Программа 013 000 "Обследование психического здоровья детей и подростков и оказание психолого-медико-педагогической консультативной помощи населению"</t>
  </si>
  <si>
    <t>Программа 014 000 "Реабилитация и социальная адаптация детей и подростков с проблемами в развитии"</t>
  </si>
  <si>
    <t>Программа 018 000 "Организация профессионального обучения"</t>
  </si>
  <si>
    <t>Программа 019 000 "Присуждение грантов государственным учреждениям образования города республиканского значения, столицы за высокие показатели работы"</t>
  </si>
  <si>
    <t>Программа 024 000 "Подготовка специалистов в организациях технического и профессионального образования"</t>
  </si>
  <si>
    <t>Программа 067 000 "Капитальные расходы подведомственных государственных учреждений и организаций"</t>
  </si>
  <si>
    <t>Программа 021  000  Ежемесячная выплата денежных средств опекунам (попечителям) на содержание ребенка-сироты (детей-сирот), и ребенка (детей), оставшегося без попечения родителей</t>
  </si>
  <si>
    <t>Программа 027  000 "Выплата единовременных денежных средств казахстанским гражданам, усыновившим (удочерившим) ребенка (детей)-сироту и ребенка (детей), оставшегося без попечения родителей"</t>
  </si>
  <si>
    <t>Программа 108  000 "Разработка или корректировка, а также проведение необходимых экспертиз технико-экономических обоснований бюджетных инвестиционных проектов и конкурсных документаций концессионных проектов, консультативное сопровождение концессионных проектов"</t>
  </si>
  <si>
    <t>Программа 038 000 "Повышение квалификации, подготовка и переподготовка кадров в рамках развития продуктивной занятости и массового предпринимательства"</t>
  </si>
  <si>
    <t>Функциональная группа 6 "СОЦИАЛЬНАЯ ПОМОЩЬ И СОЦИАЛЬНОЕ ОБЕСПЕЧЕНИЕ"</t>
  </si>
  <si>
    <t>Программа 016 100 "Детские дома и центры поддержки детей, находящихся в трудной жизненной ситуации"</t>
  </si>
  <si>
    <t>Программа 016 101 "Государственная поддержка по содержанию детей-сирот и детей, оставшихся без попечения родителей, в детских домах семейного типа и приемных семьях"</t>
  </si>
  <si>
    <t>Программа 016 102 "Приют для несовершеннолетних детей"</t>
  </si>
  <si>
    <t>Программа 016 103 "Детские деревни семейного типа"</t>
  </si>
  <si>
    <t>Программа 016 104 "Содержание ребенка (детей), переданного патронатным воспитателям"</t>
  </si>
  <si>
    <t>Программа 037 000 "Социальная реабилитация"</t>
  </si>
  <si>
    <t>Функциональная группа 13 "ПРОЧИЕ"</t>
  </si>
  <si>
    <t>Программа 096 000 "Выполнение государственных обязательств по проектам государственно-частного партнерства "</t>
  </si>
  <si>
    <t>Функциональная группа 4 "ОБРАЗОВАНИЕ"</t>
  </si>
  <si>
    <t>Фактические   расходы</t>
  </si>
  <si>
    <t>Всего, в т.ч.</t>
  </si>
  <si>
    <t>Отчет  на 2018 год</t>
  </si>
  <si>
    <t>План</t>
  </si>
  <si>
    <t>Утв. план на 2019 год</t>
  </si>
  <si>
    <t>Бюджетные программы</t>
  </si>
  <si>
    <t>Сведения о фактических расходах по бюджетным программам Управления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</si>
</sst>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_р_._-;_-@_-"/>
    <numFmt numFmtId="166" formatCode="000"/>
  </numFmts>
  <fonts count="11">
    <font>
      <sz val="11"/>
      <color theme="1"/>
      <name val="Calibri"/>
      <family val="2"/>
      <charset val="204"/>
      <scheme val="minor"/>
    </font>
    <font>
      <b/>
      <sz val="11"/>
      <name val="Times New Roman CYR"/>
      <charset val="204"/>
    </font>
    <font>
      <sz val="11"/>
      <name val="Times New Roman Cyr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sz val="11"/>
      <color indexed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color indexed="8"/>
      <name val="Times New Roman Cyr"/>
      <charset val="204"/>
    </font>
    <font>
      <sz val="11"/>
      <color indexed="8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3" fillId="0" borderId="0"/>
    <xf numFmtId="43" fontId="3" fillId="0" borderId="0" applyFont="0" applyFill="0" applyBorder="0" applyAlignment="0" applyProtection="0"/>
    <xf numFmtId="165" fontId="4" fillId="0" borderId="6">
      <alignment horizontal="center" vertical="top" wrapText="1"/>
    </xf>
    <xf numFmtId="165" fontId="5" fillId="0" borderId="6">
      <alignment horizontal="center" vertical="top" wrapText="1"/>
    </xf>
    <xf numFmtId="166" fontId="5" fillId="0" borderId="6">
      <alignment horizontal="center" vertical="top" wrapText="1"/>
    </xf>
    <xf numFmtId="0" fontId="3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7" fillId="0" borderId="0" xfId="1" applyFont="1"/>
    <xf numFmtId="0" fontId="8" fillId="0" borderId="0" xfId="1" applyFont="1" applyBorder="1"/>
    <xf numFmtId="0" fontId="8" fillId="2" borderId="0" xfId="1" applyFont="1" applyFill="1" applyBorder="1"/>
    <xf numFmtId="0" fontId="7" fillId="2" borderId="0" xfId="1" applyFont="1" applyFill="1"/>
    <xf numFmtId="0" fontId="1" fillId="0" borderId="0" xfId="1" applyFont="1"/>
    <xf numFmtId="0" fontId="1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justify" wrapText="1"/>
    </xf>
    <xf numFmtId="0" fontId="7" fillId="2" borderId="1" xfId="1" applyNumberFormat="1" applyFont="1" applyFill="1" applyBorder="1" applyAlignment="1" applyProtection="1">
      <alignment horizontal="center" vertical="justify" wrapText="1"/>
    </xf>
    <xf numFmtId="0" fontId="7" fillId="0" borderId="1" xfId="1" applyNumberFormat="1" applyFont="1" applyFill="1" applyBorder="1" applyAlignment="1" applyProtection="1">
      <alignment horizontal="left" vertical="center" wrapText="1"/>
    </xf>
    <xf numFmtId="164" fontId="8" fillId="2" borderId="1" xfId="1" applyNumberFormat="1" applyFont="1" applyFill="1" applyBorder="1" applyAlignment="1">
      <alignment vertical="center" wrapText="1"/>
    </xf>
    <xf numFmtId="164" fontId="7" fillId="0" borderId="0" xfId="1" applyNumberFormat="1" applyFont="1"/>
    <xf numFmtId="0" fontId="1" fillId="0" borderId="1" xfId="1" applyNumberFormat="1" applyFont="1" applyFill="1" applyBorder="1" applyAlignment="1" applyProtection="1">
      <alignment horizontal="left" vertical="center" wrapText="1"/>
    </xf>
    <xf numFmtId="164" fontId="6" fillId="2" borderId="1" xfId="1" applyNumberFormat="1" applyFont="1" applyFill="1" applyBorder="1" applyAlignment="1">
      <alignment vertical="center" wrapText="1"/>
    </xf>
    <xf numFmtId="0" fontId="2" fillId="0" borderId="1" xfId="1" applyNumberFormat="1" applyFont="1" applyFill="1" applyBorder="1" applyAlignment="1" applyProtection="1">
      <alignment horizontal="left" vertical="center" wrapText="1"/>
    </xf>
    <xf numFmtId="164" fontId="1" fillId="2" borderId="1" xfId="2" applyNumberFormat="1" applyFont="1" applyFill="1" applyBorder="1" applyAlignment="1">
      <alignment vertical="center" wrapText="1"/>
    </xf>
    <xf numFmtId="164" fontId="7" fillId="0" borderId="0" xfId="2" applyNumberFormat="1" applyFont="1"/>
    <xf numFmtId="164" fontId="1" fillId="2" borderId="1" xfId="1" applyNumberFormat="1" applyFont="1" applyFill="1" applyBorder="1" applyAlignment="1">
      <alignment vertical="center" wrapText="1"/>
    </xf>
    <xf numFmtId="0" fontId="10" fillId="0" borderId="0" xfId="1" applyFont="1"/>
    <xf numFmtId="0" fontId="6" fillId="0" borderId="0" xfId="1" applyFont="1" applyAlignment="1">
      <alignment horizontal="center"/>
    </xf>
    <xf numFmtId="0" fontId="1" fillId="0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</cellXfs>
  <cellStyles count="8">
    <cellStyle name="Cell5" xfId="3"/>
    <cellStyle name="White3" xfId="5"/>
    <cellStyle name="White5" xfId="4"/>
    <cellStyle name="Обычный" xfId="0" builtinId="0"/>
    <cellStyle name="Обычный 2" xfId="1"/>
    <cellStyle name="Обычный 5" xfId="6"/>
    <cellStyle name="Финансовый 2" xfId="2"/>
    <cellStyle name="Финансовый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76;&#1080;&#1083;&#1100;/&#1041;&#1070;&#1044;&#1046;&#1045;&#1058;/&#1041;&#1102;&#1076;&#1078;&#1077;&#1090;%20&#1085;&#1072;%202019/&#1059;&#1090;&#1074;&#1077;&#1088;&#1078;&#1076;&#1077;&#1085;&#1085;&#1099;&#1081;%20&#1073;&#1102;&#1076;&#1078;&#1077;&#1090;%20&#1085;&#1072;%202019%20&#1075;&#1086;&#1076;/&#1089;&#1074;&#1086;&#1076;%20019%20000%20&#1075;&#1088;&#1072;&#1085;&#1090;&#109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76;&#1080;&#1083;&#1100;/&#1041;&#1070;&#1044;&#1046;&#1045;&#1058;/&#1041;&#1102;&#1076;&#1078;&#1077;&#1090;%20&#1085;&#1072;%202019/&#1059;&#1090;&#1074;&#1077;&#1088;&#1078;&#1076;&#1077;&#1085;&#1085;&#1099;&#1081;%20&#1073;&#1102;&#1076;&#1078;&#1077;&#1090;%20&#1085;&#1072;%202019%20&#1075;&#1086;&#1076;/&#1089;&#1074;&#1086;&#1076;%20021%20000%20&#1086;&#1087;&#1077;&#1082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76;&#1080;&#1083;&#1100;/&#1041;&#1070;&#1044;&#1046;&#1045;&#1058;/&#1041;&#1102;&#1076;&#1078;&#1077;&#1090;%20&#1085;&#1072;%202019/&#1059;&#1090;&#1074;&#1077;&#1088;&#1078;&#1076;&#1077;&#1085;&#1085;&#1099;&#1081;%20&#1073;&#1102;&#1076;&#1078;&#1077;&#1090;%20&#1085;&#1072;%202019%20&#1075;&#1086;&#1076;/&#1089;&#1074;&#1086;&#1076;%20027%2000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76;&#1080;&#1083;&#1100;/&#1041;&#1070;&#1044;&#1046;&#1045;&#1058;/&#1041;&#1102;&#1076;&#1078;&#1077;&#1090;%20&#1085;&#1072;%202019/&#1059;&#1090;&#1074;&#1077;&#1088;&#1078;&#1076;&#1077;&#1085;&#1085;&#1099;&#1081;%20&#1073;&#1102;&#1076;&#1078;&#1077;&#1090;%20&#1085;&#1072;%202019%20&#1075;&#1086;&#1076;/&#1089;&#1074;&#1086;&#1076;%20038%20000%20&#1087;&#1088;&#1086;&#1076;&#1091;&#1082;%20&#1079;&#1072;&#1085;&#1103;&#1090;&#1086;&#1089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76;&#1080;&#1083;&#1100;/&#1041;&#1070;&#1044;&#1046;&#1045;&#1058;/&#1041;&#1102;&#1076;&#1078;&#1077;&#1090;%20&#1085;&#1072;%202019/&#1059;&#1090;&#1074;&#1077;&#1088;&#1078;&#1076;&#1077;&#1085;&#1085;&#1099;&#1081;%20&#1073;&#1102;&#1076;&#1078;&#1077;&#1090;%20&#1085;&#1072;%202019%20&#1075;&#1086;&#1076;/&#1089;&#1074;&#1086;&#1076;%20016%20104%20&#1087;&#1072;&#1090;&#1088;&#1086;&#1085;&#1072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1 000"/>
      <sheetName val="Лучшая орган."/>
    </sheetNames>
    <sheetDataSet>
      <sheetData sheetId="0">
        <row r="16">
          <cell r="B16">
            <v>19567</v>
          </cell>
          <cell r="D16">
            <v>22627</v>
          </cell>
          <cell r="E16">
            <v>24211.200000000001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1 000"/>
      <sheetName val="159(услуги)"/>
      <sheetName val="322 "/>
    </sheetNames>
    <sheetDataSet>
      <sheetData sheetId="0">
        <row r="16">
          <cell r="B16">
            <v>252642</v>
          </cell>
          <cell r="E16">
            <v>281924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7 000"/>
      <sheetName val="159(услуги)"/>
      <sheetName val="322 "/>
    </sheetNames>
    <sheetDataSet>
      <sheetData sheetId="0">
        <row r="16">
          <cell r="E16">
            <v>7305.5749999999998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тка коэф."/>
      <sheetName val="свод 038 000"/>
    </sheetNames>
    <sheetDataSet>
      <sheetData sheetId="0" refreshError="1"/>
      <sheetData sheetId="1">
        <row r="18">
          <cell r="B18">
            <v>495800</v>
          </cell>
          <cell r="E18">
            <v>3665599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тка коэф."/>
      <sheetName val="016104"/>
      <sheetName val="111-5 (ОП+АП+ВП)"/>
      <sheetName val="121"/>
      <sheetName val="122"/>
      <sheetName val="124"/>
      <sheetName val="159(услуги)"/>
      <sheetName val="322 пособ"/>
    </sheetNames>
    <sheetDataSet>
      <sheetData sheetId="0" refreshError="1"/>
      <sheetData sheetId="1">
        <row r="16">
          <cell r="B16">
            <v>96213</v>
          </cell>
          <cell r="E16">
            <v>100932.91518860002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>
      <pane xSplit="1" ySplit="4" topLeftCell="B5" activePane="bottomRight" state="frozen"/>
      <selection pane="topRight" activeCell="B1" sqref="B1"/>
      <selection pane="bottomLeft" activeCell="A15" sqref="A15"/>
      <selection pane="bottomRight" activeCell="A2" sqref="A2"/>
    </sheetView>
  </sheetViews>
  <sheetFormatPr defaultColWidth="50.5703125" defaultRowHeight="15"/>
  <cols>
    <col min="1" max="1" width="57.140625" style="1" customWidth="1"/>
    <col min="2" max="2" width="18.7109375" style="4" customWidth="1"/>
    <col min="3" max="3" width="17.7109375" style="4" customWidth="1"/>
    <col min="4" max="4" width="15.42578125" style="4" customWidth="1"/>
    <col min="5" max="16384" width="50.5703125" style="1"/>
  </cols>
  <sheetData>
    <row r="1" spans="1:8">
      <c r="A1" s="20" t="s">
        <v>35</v>
      </c>
      <c r="B1" s="20"/>
      <c r="C1" s="20"/>
      <c r="D1" s="20"/>
    </row>
    <row r="2" spans="1:8">
      <c r="A2" s="2"/>
      <c r="B2" s="3"/>
      <c r="C2" s="3"/>
    </row>
    <row r="3" spans="1:8" s="5" customFormat="1" ht="12" customHeight="1">
      <c r="A3" s="21" t="s">
        <v>34</v>
      </c>
      <c r="B3" s="24" t="s">
        <v>31</v>
      </c>
      <c r="C3" s="25"/>
      <c r="D3" s="22" t="s">
        <v>33</v>
      </c>
    </row>
    <row r="4" spans="1:8" s="5" customFormat="1" ht="38.25" customHeight="1">
      <c r="A4" s="21"/>
      <c r="B4" s="6" t="s">
        <v>32</v>
      </c>
      <c r="C4" s="7" t="s">
        <v>29</v>
      </c>
      <c r="D4" s="23"/>
    </row>
    <row r="5" spans="1:8">
      <c r="A5" s="8">
        <v>1</v>
      </c>
      <c r="B5" s="9">
        <v>2</v>
      </c>
      <c r="C5" s="9">
        <v>3</v>
      </c>
      <c r="D5" s="9">
        <v>4</v>
      </c>
    </row>
    <row r="6" spans="1:8">
      <c r="A6" s="10" t="s">
        <v>30</v>
      </c>
      <c r="B6" s="11">
        <f t="shared" ref="B6:D6" si="0">B7+B27+B34</f>
        <v>69666137</v>
      </c>
      <c r="C6" s="11">
        <f t="shared" si="0"/>
        <v>69665483</v>
      </c>
      <c r="D6" s="11">
        <f t="shared" si="0"/>
        <v>76187431.690188602</v>
      </c>
      <c r="F6" s="12"/>
    </row>
    <row r="7" spans="1:8">
      <c r="A7" s="13" t="s">
        <v>28</v>
      </c>
      <c r="B7" s="11">
        <f t="shared" ref="B7:D7" si="1">SUM(B8:B26)</f>
        <v>68631262</v>
      </c>
      <c r="C7" s="11">
        <f t="shared" si="1"/>
        <v>68630933</v>
      </c>
      <c r="D7" s="14">
        <f t="shared" si="1"/>
        <v>74637112.775000006</v>
      </c>
      <c r="E7" s="12"/>
      <c r="F7" s="12"/>
    </row>
    <row r="8" spans="1:8" ht="30">
      <c r="A8" s="15" t="s">
        <v>0</v>
      </c>
      <c r="B8" s="16">
        <v>207057</v>
      </c>
      <c r="C8" s="16">
        <v>206796</v>
      </c>
      <c r="D8" s="16">
        <v>351979</v>
      </c>
      <c r="E8" s="12"/>
      <c r="F8" s="12"/>
      <c r="G8" s="12"/>
    </row>
    <row r="9" spans="1:8">
      <c r="A9" s="15" t="s">
        <v>1</v>
      </c>
      <c r="B9" s="16">
        <v>41285383</v>
      </c>
      <c r="C9" s="16">
        <v>41285375</v>
      </c>
      <c r="D9" s="16">
        <v>43320908</v>
      </c>
      <c r="E9" s="12"/>
      <c r="F9" s="12"/>
      <c r="H9" s="17"/>
    </row>
    <row r="10" spans="1:8" ht="30">
      <c r="A10" s="15" t="s">
        <v>2</v>
      </c>
      <c r="B10" s="16">
        <v>2563613</v>
      </c>
      <c r="C10" s="16">
        <v>2563612</v>
      </c>
      <c r="D10" s="16">
        <v>2667838</v>
      </c>
      <c r="E10" s="12"/>
      <c r="H10" s="17"/>
    </row>
    <row r="11" spans="1:8" ht="45">
      <c r="A11" s="15" t="s">
        <v>3</v>
      </c>
      <c r="B11" s="16">
        <v>1751692</v>
      </c>
      <c r="C11" s="16">
        <v>1751692</v>
      </c>
      <c r="D11" s="16">
        <v>1874310</v>
      </c>
      <c r="E11" s="12"/>
      <c r="H11" s="17"/>
    </row>
    <row r="12" spans="1:8" ht="45">
      <c r="A12" s="15" t="s">
        <v>4</v>
      </c>
      <c r="B12" s="16">
        <v>1488303</v>
      </c>
      <c r="C12" s="16">
        <v>1488303</v>
      </c>
      <c r="D12" s="16">
        <v>1416194</v>
      </c>
      <c r="E12" s="12"/>
      <c r="H12" s="17"/>
    </row>
    <row r="13" spans="1:8" ht="60">
      <c r="A13" s="15" t="s">
        <v>5</v>
      </c>
      <c r="B13" s="16">
        <v>2989309</v>
      </c>
      <c r="C13" s="16">
        <v>2989308</v>
      </c>
      <c r="D13" s="16">
        <v>2688162</v>
      </c>
      <c r="E13" s="12"/>
      <c r="H13" s="17"/>
    </row>
    <row r="14" spans="1:8" ht="30">
      <c r="A14" s="15" t="s">
        <v>6</v>
      </c>
      <c r="B14" s="16">
        <v>1635573</v>
      </c>
      <c r="C14" s="16">
        <v>1635573</v>
      </c>
      <c r="D14" s="16">
        <v>1773470</v>
      </c>
      <c r="E14" s="12"/>
      <c r="H14" s="17"/>
    </row>
    <row r="15" spans="1:8" ht="45">
      <c r="A15" s="15" t="s">
        <v>7</v>
      </c>
      <c r="B15" s="16">
        <v>352876</v>
      </c>
      <c r="C15" s="16">
        <v>352875</v>
      </c>
      <c r="D15" s="16">
        <v>369211</v>
      </c>
      <c r="E15" s="12"/>
      <c r="H15" s="17"/>
    </row>
    <row r="16" spans="1:8" ht="30">
      <c r="A16" s="15" t="s">
        <v>8</v>
      </c>
      <c r="B16" s="16">
        <v>11966</v>
      </c>
      <c r="C16" s="16">
        <v>11966</v>
      </c>
      <c r="D16" s="16"/>
      <c r="E16" s="12"/>
      <c r="H16" s="17"/>
    </row>
    <row r="17" spans="1:8" ht="45">
      <c r="A17" s="15" t="s">
        <v>9</v>
      </c>
      <c r="B17" s="16">
        <v>278557</v>
      </c>
      <c r="C17" s="16">
        <v>278531</v>
      </c>
      <c r="D17" s="16">
        <v>293816</v>
      </c>
      <c r="E17" s="12"/>
      <c r="H17" s="17"/>
    </row>
    <row r="18" spans="1:8" ht="30">
      <c r="A18" s="15" t="s">
        <v>10</v>
      </c>
      <c r="B18" s="16">
        <v>124478</v>
      </c>
      <c r="C18" s="16">
        <v>124477</v>
      </c>
      <c r="D18" s="16">
        <v>137863</v>
      </c>
      <c r="E18" s="12"/>
      <c r="H18" s="17"/>
    </row>
    <row r="19" spans="1:8" ht="30">
      <c r="A19" s="15" t="s">
        <v>11</v>
      </c>
      <c r="B19" s="16">
        <v>18601</v>
      </c>
      <c r="C19" s="16">
        <v>18582</v>
      </c>
      <c r="D19" s="16">
        <v>18703</v>
      </c>
      <c r="E19" s="12"/>
      <c r="H19" s="17"/>
    </row>
    <row r="20" spans="1:8" ht="60">
      <c r="A20" s="15" t="s">
        <v>12</v>
      </c>
      <c r="B20" s="16">
        <f>'[1]021 000'!D16</f>
        <v>22627</v>
      </c>
      <c r="C20" s="16">
        <v>22627</v>
      </c>
      <c r="D20" s="16">
        <f>'[1]021 000'!E16</f>
        <v>24211.200000000001</v>
      </c>
      <c r="E20" s="12"/>
      <c r="H20" s="17"/>
    </row>
    <row r="21" spans="1:8" ht="45">
      <c r="A21" s="15" t="s">
        <v>13</v>
      </c>
      <c r="B21" s="16">
        <v>12847866</v>
      </c>
      <c r="C21" s="16">
        <v>12847866</v>
      </c>
      <c r="D21" s="16">
        <v>14520908</v>
      </c>
      <c r="E21" s="12"/>
      <c r="H21" s="17"/>
    </row>
    <row r="22" spans="1:8" ht="45">
      <c r="A22" s="15" t="s">
        <v>14</v>
      </c>
      <c r="B22" s="16">
        <v>643667</v>
      </c>
      <c r="C22" s="16">
        <v>643666</v>
      </c>
      <c r="D22" s="16">
        <v>1224711</v>
      </c>
      <c r="E22" s="12"/>
      <c r="H22" s="17"/>
    </row>
    <row r="23" spans="1:8" ht="60">
      <c r="A23" s="15" t="s">
        <v>15</v>
      </c>
      <c r="B23" s="16">
        <v>262171</v>
      </c>
      <c r="C23" s="16">
        <v>262171</v>
      </c>
      <c r="D23" s="16">
        <f>'[2]021 000'!E16</f>
        <v>281924</v>
      </c>
      <c r="E23" s="12"/>
      <c r="H23" s="17"/>
    </row>
    <row r="24" spans="1:8" ht="60">
      <c r="A24" s="15" t="s">
        <v>16</v>
      </c>
      <c r="B24" s="16">
        <v>5792</v>
      </c>
      <c r="C24" s="16">
        <v>5792</v>
      </c>
      <c r="D24" s="16">
        <f>'[3]027 000'!$E$16</f>
        <v>7305.5749999999998</v>
      </c>
      <c r="E24" s="12"/>
      <c r="H24" s="17"/>
    </row>
    <row r="25" spans="1:8" ht="90">
      <c r="A25" s="15" t="s">
        <v>17</v>
      </c>
      <c r="B25" s="16">
        <v>14486</v>
      </c>
      <c r="C25" s="16">
        <v>14476</v>
      </c>
      <c r="D25" s="16"/>
      <c r="E25" s="12"/>
      <c r="H25" s="17"/>
    </row>
    <row r="26" spans="1:8" ht="45">
      <c r="A26" s="15" t="s">
        <v>18</v>
      </c>
      <c r="B26" s="16">
        <v>2127245</v>
      </c>
      <c r="C26" s="16">
        <v>2127245</v>
      </c>
      <c r="D26" s="16">
        <f>'[4]свод 038 000'!E18</f>
        <v>3665599</v>
      </c>
      <c r="E26" s="12"/>
      <c r="H26" s="17"/>
    </row>
    <row r="27" spans="1:8" ht="28.5">
      <c r="A27" s="13" t="s">
        <v>19</v>
      </c>
      <c r="B27" s="18">
        <f t="shared" ref="B27:D27" si="2">SUM(B28:B33)</f>
        <v>809899</v>
      </c>
      <c r="C27" s="18">
        <f t="shared" si="2"/>
        <v>809885</v>
      </c>
      <c r="D27" s="18">
        <f t="shared" si="2"/>
        <v>952800.91518860008</v>
      </c>
      <c r="H27" s="17"/>
    </row>
    <row r="28" spans="1:8" ht="30">
      <c r="A28" s="15" t="s">
        <v>20</v>
      </c>
      <c r="B28" s="16">
        <v>400125</v>
      </c>
      <c r="C28" s="16">
        <v>400125</v>
      </c>
      <c r="D28" s="16">
        <v>463216</v>
      </c>
      <c r="H28" s="17"/>
    </row>
    <row r="29" spans="1:8" ht="60">
      <c r="A29" s="15" t="s">
        <v>21</v>
      </c>
      <c r="B29" s="16">
        <v>131004</v>
      </c>
      <c r="C29" s="16">
        <v>131000</v>
      </c>
      <c r="D29" s="16">
        <v>143749</v>
      </c>
      <c r="H29" s="17"/>
    </row>
    <row r="30" spans="1:8">
      <c r="A30" s="15" t="s">
        <v>22</v>
      </c>
      <c r="B30" s="16">
        <v>31805</v>
      </c>
      <c r="C30" s="16">
        <v>31805</v>
      </c>
      <c r="D30" s="16">
        <v>36159</v>
      </c>
      <c r="H30" s="17"/>
    </row>
    <row r="31" spans="1:8">
      <c r="A31" s="15" t="s">
        <v>23</v>
      </c>
      <c r="B31" s="16">
        <v>72859</v>
      </c>
      <c r="C31" s="16">
        <v>72859</v>
      </c>
      <c r="D31" s="16">
        <v>133059</v>
      </c>
      <c r="H31" s="17"/>
    </row>
    <row r="32" spans="1:8" ht="30">
      <c r="A32" s="15" t="s">
        <v>24</v>
      </c>
      <c r="B32" s="16">
        <v>95790</v>
      </c>
      <c r="C32" s="16">
        <v>95780</v>
      </c>
      <c r="D32" s="16">
        <f>'[5]016104'!E16</f>
        <v>100932.91518860002</v>
      </c>
      <c r="H32" s="17"/>
    </row>
    <row r="33" spans="1:8">
      <c r="A33" s="15" t="s">
        <v>25</v>
      </c>
      <c r="B33" s="16">
        <v>78316</v>
      </c>
      <c r="C33" s="16">
        <v>78316</v>
      </c>
      <c r="D33" s="16">
        <v>75685</v>
      </c>
      <c r="H33" s="17"/>
    </row>
    <row r="34" spans="1:8">
      <c r="A34" s="13" t="s">
        <v>26</v>
      </c>
      <c r="B34" s="16">
        <f t="shared" ref="B34:D34" si="3">B35</f>
        <v>224976</v>
      </c>
      <c r="C34" s="16">
        <f t="shared" si="3"/>
        <v>224665</v>
      </c>
      <c r="D34" s="16">
        <f t="shared" si="3"/>
        <v>597518</v>
      </c>
      <c r="H34" s="17"/>
    </row>
    <row r="35" spans="1:8" ht="45">
      <c r="A35" s="15" t="s">
        <v>27</v>
      </c>
      <c r="B35" s="16">
        <v>224976</v>
      </c>
      <c r="C35" s="16">
        <v>224665</v>
      </c>
      <c r="D35" s="16">
        <v>597518</v>
      </c>
      <c r="H35" s="17"/>
    </row>
    <row r="59" spans="1:4" s="19" customFormat="1">
      <c r="A59" s="1"/>
      <c r="B59" s="4"/>
      <c r="C59" s="4"/>
      <c r="D59" s="4"/>
    </row>
    <row r="60" spans="1:4" s="19" customFormat="1">
      <c r="A60" s="1"/>
      <c r="B60" s="4"/>
      <c r="C60" s="4"/>
      <c r="D60" s="4"/>
    </row>
    <row r="61" spans="1:4" s="19" customFormat="1">
      <c r="A61" s="1"/>
      <c r="B61" s="4"/>
      <c r="C61" s="4"/>
      <c r="D61" s="4"/>
    </row>
    <row r="62" spans="1:4" s="19" customFormat="1">
      <c r="A62" s="1"/>
      <c r="B62" s="4"/>
      <c r="C62" s="4"/>
      <c r="D62" s="4"/>
    </row>
    <row r="63" spans="1:4" s="19" customFormat="1">
      <c r="A63" s="1"/>
      <c r="B63" s="4"/>
      <c r="C63" s="4"/>
      <c r="D63" s="4"/>
    </row>
    <row r="64" spans="1:4" s="19" customFormat="1">
      <c r="A64" s="1"/>
      <c r="B64" s="4"/>
      <c r="C64" s="4"/>
      <c r="D64" s="4"/>
    </row>
    <row r="79" spans="1:4" s="19" customFormat="1">
      <c r="A79" s="1"/>
      <c r="B79" s="4"/>
      <c r="C79" s="4"/>
      <c r="D79" s="4"/>
    </row>
    <row r="80" spans="1:4" s="19" customFormat="1">
      <c r="A80" s="1"/>
      <c r="B80" s="4"/>
      <c r="C80" s="4"/>
      <c r="D80" s="4"/>
    </row>
    <row r="88" spans="1:4" s="19" customFormat="1">
      <c r="A88" s="1"/>
      <c r="B88" s="4"/>
      <c r="C88" s="4"/>
      <c r="D88" s="4"/>
    </row>
  </sheetData>
  <mergeCells count="4">
    <mergeCell ref="A1:D1"/>
    <mergeCell ref="A3:A4"/>
    <mergeCell ref="D3:D4"/>
    <mergeCell ref="B3:C3"/>
  </mergeCells>
  <pageMargins left="0.98425196850393704" right="0" top="0.19685039370078741" bottom="0.19685039370078741" header="0" footer="0"/>
  <pageSetup paperSize="9" scale="67" firstPageNumber="99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 2</vt:lpstr>
      <vt:lpstr>Лист2</vt:lpstr>
      <vt:lpstr>Лист3</vt:lpstr>
      <vt:lpstr>'прил 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2019-04-26T07:22:04Z</dcterms:modified>
</cp:coreProperties>
</file>